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CED" lockStructure="1"/>
  <bookViews>
    <workbookView xWindow="-15" yWindow="-15" windowWidth="28830" windowHeight="6195"/>
  </bookViews>
  <sheets>
    <sheet name="Employee Shift Schedule" sheetId="1" r:id="rId1"/>
    <sheet name="Settings" sheetId="2" r:id="rId2"/>
    <sheet name="Sheet3" sheetId="3" state="hidden" r:id="rId3"/>
  </sheets>
  <definedNames>
    <definedName name="DayCodes">Settings!$A$2:$C$7</definedName>
    <definedName name="TimeSelections">Sheet3!$A$1:$A$55</definedName>
  </definedNames>
  <calcPr calcId="145621"/>
</workbook>
</file>

<file path=xl/calcChain.xml><?xml version="1.0" encoding="utf-8"?>
<calcChain xmlns="http://schemas.openxmlformats.org/spreadsheetml/2006/main">
  <c r="B19" i="1" l="1"/>
  <c r="B20" i="1"/>
  <c r="B21" i="1"/>
  <c r="P16" i="1" l="1"/>
  <c r="P15" i="1"/>
  <c r="P14" i="1"/>
  <c r="P13" i="1"/>
  <c r="P12" i="1"/>
  <c r="P10" i="1"/>
  <c r="P9" i="1"/>
  <c r="N21" i="1"/>
  <c r="L21" i="1"/>
  <c r="H21" i="1"/>
  <c r="F21" i="1"/>
  <c r="D21" i="1"/>
  <c r="N19" i="1"/>
  <c r="L19" i="1"/>
  <c r="F19" i="1"/>
  <c r="D19" i="1"/>
  <c r="X9" i="1"/>
  <c r="Y9" i="1"/>
  <c r="Z9" i="1"/>
  <c r="AA9" i="1"/>
  <c r="AB9" i="1"/>
  <c r="AC9" i="1"/>
  <c r="AD9" i="1"/>
  <c r="X10" i="1"/>
  <c r="Y10" i="1"/>
  <c r="Z10" i="1"/>
  <c r="AA10" i="1"/>
  <c r="AB10" i="1"/>
  <c r="AC10" i="1"/>
  <c r="AD10" i="1"/>
  <c r="X11" i="1"/>
  <c r="Y11" i="1"/>
  <c r="Z11" i="1"/>
  <c r="AA11" i="1"/>
  <c r="AB11" i="1"/>
  <c r="AC11" i="1"/>
  <c r="AD11" i="1"/>
  <c r="X12" i="1"/>
  <c r="Y12" i="1"/>
  <c r="Z12" i="1"/>
  <c r="AA12" i="1"/>
  <c r="AB12" i="1"/>
  <c r="AC12" i="1"/>
  <c r="AD12" i="1"/>
  <c r="X13" i="1"/>
  <c r="Y13" i="1"/>
  <c r="Z13" i="1"/>
  <c r="AA13" i="1"/>
  <c r="AB13" i="1"/>
  <c r="AC13" i="1"/>
  <c r="AD13" i="1"/>
  <c r="X14" i="1"/>
  <c r="Y14" i="1"/>
  <c r="Z14" i="1"/>
  <c r="AA14" i="1"/>
  <c r="AB14" i="1"/>
  <c r="AC14" i="1"/>
  <c r="AD14" i="1"/>
  <c r="X15" i="1"/>
  <c r="Y15" i="1"/>
  <c r="Z15" i="1"/>
  <c r="AA15" i="1"/>
  <c r="AB15" i="1"/>
  <c r="AC15" i="1"/>
  <c r="AD15" i="1"/>
  <c r="X16" i="1"/>
  <c r="Y16" i="1"/>
  <c r="Z16" i="1"/>
  <c r="AA16" i="1"/>
  <c r="AB16" i="1"/>
  <c r="AC16" i="1"/>
  <c r="AD16" i="1"/>
  <c r="Q9" i="1"/>
  <c r="R9" i="1"/>
  <c r="S9" i="1"/>
  <c r="T9" i="1"/>
  <c r="H19" i="1" s="1"/>
  <c r="U9" i="1"/>
  <c r="V9" i="1"/>
  <c r="W9" i="1"/>
  <c r="Q10" i="1"/>
  <c r="R10" i="1"/>
  <c r="S10" i="1"/>
  <c r="T10" i="1"/>
  <c r="U10" i="1"/>
  <c r="V10" i="1"/>
  <c r="W10" i="1"/>
  <c r="Q11" i="1"/>
  <c r="R11" i="1"/>
  <c r="S11" i="1"/>
  <c r="T11" i="1"/>
  <c r="U11" i="1"/>
  <c r="J21" i="1" s="1"/>
  <c r="V11" i="1"/>
  <c r="W11" i="1"/>
  <c r="Q12" i="1"/>
  <c r="R12" i="1"/>
  <c r="S12" i="1"/>
  <c r="T12" i="1"/>
  <c r="U12" i="1"/>
  <c r="V12" i="1"/>
  <c r="W12" i="1"/>
  <c r="Q13" i="1"/>
  <c r="R13" i="1"/>
  <c r="S13" i="1"/>
  <c r="T13" i="1"/>
  <c r="U13" i="1"/>
  <c r="V13" i="1"/>
  <c r="W13" i="1"/>
  <c r="Q14" i="1"/>
  <c r="R14" i="1"/>
  <c r="S14" i="1"/>
  <c r="T14" i="1"/>
  <c r="U14" i="1"/>
  <c r="V14" i="1"/>
  <c r="W14" i="1"/>
  <c r="Q15" i="1"/>
  <c r="R15" i="1"/>
  <c r="S15" i="1"/>
  <c r="T15" i="1"/>
  <c r="U15" i="1"/>
  <c r="V15" i="1"/>
  <c r="W15" i="1"/>
  <c r="Q16" i="1"/>
  <c r="R16" i="1"/>
  <c r="S16" i="1"/>
  <c r="T16" i="1"/>
  <c r="U16" i="1"/>
  <c r="V16" i="1"/>
  <c r="W16" i="1"/>
  <c r="N6" i="1"/>
  <c r="L6" i="1"/>
  <c r="J6" i="1"/>
  <c r="H6" i="1"/>
  <c r="F6" i="1"/>
  <c r="D6" i="1"/>
  <c r="B6" i="1"/>
  <c r="P18" i="1"/>
  <c r="P11" i="1" l="1"/>
  <c r="J19" i="1"/>
  <c r="W8" i="1"/>
  <c r="V8" i="1"/>
  <c r="U8" i="1"/>
  <c r="T8" i="1"/>
  <c r="S8" i="1"/>
  <c r="R8" i="1"/>
  <c r="Q8" i="1"/>
  <c r="AD8" i="1"/>
  <c r="AC8" i="1"/>
  <c r="AB8" i="1"/>
  <c r="AA8" i="1"/>
  <c r="Z8" i="1"/>
  <c r="Y8" i="1"/>
  <c r="X8" i="1"/>
  <c r="A2" i="3"/>
  <c r="A3" i="3"/>
  <c r="A4" i="3"/>
  <c r="A5" i="3"/>
  <c r="A6" i="3"/>
  <c r="A7" i="3"/>
  <c r="N7" i="1"/>
  <c r="L7" i="1"/>
  <c r="J7" i="1"/>
  <c r="H7" i="1"/>
  <c r="F7" i="1"/>
  <c r="D7" i="1"/>
  <c r="B7" i="1"/>
  <c r="J20" i="1" l="1"/>
  <c r="N20" i="1"/>
  <c r="F20" i="1"/>
  <c r="H20" i="1"/>
  <c r="L20" i="1"/>
  <c r="P8" i="1"/>
  <c r="P21" i="1" l="1"/>
  <c r="P19" i="1"/>
  <c r="D20" i="1"/>
  <c r="P20" i="1" s="1"/>
</calcChain>
</file>

<file path=xl/sharedStrings.xml><?xml version="1.0" encoding="utf-8"?>
<sst xmlns="http://schemas.openxmlformats.org/spreadsheetml/2006/main" count="36" uniqueCount="34">
  <si>
    <t>Employee</t>
  </si>
  <si>
    <t>Day Codes</t>
  </si>
  <si>
    <t>SCK</t>
  </si>
  <si>
    <t>HOL</t>
  </si>
  <si>
    <t>OFF</t>
  </si>
  <si>
    <t>VAC</t>
  </si>
  <si>
    <t>BER</t>
  </si>
  <si>
    <t>PTO</t>
  </si>
  <si>
    <t>Sick</t>
  </si>
  <si>
    <t>Vacation</t>
  </si>
  <si>
    <t>Holiday</t>
  </si>
  <si>
    <t>Not at work</t>
  </si>
  <si>
    <t xml:space="preserve">Bereavement </t>
  </si>
  <si>
    <t>Paid Time Off</t>
  </si>
  <si>
    <t>Total Hours</t>
  </si>
  <si>
    <t>Paid Hours</t>
  </si>
  <si>
    <t>Description</t>
  </si>
  <si>
    <t>Time in Hours</t>
  </si>
  <si>
    <t>Time for Day codes</t>
  </si>
  <si>
    <t>Target Hours</t>
  </si>
  <si>
    <t>Actual Hours</t>
  </si>
  <si>
    <t>Required to Fill</t>
  </si>
  <si>
    <t>Employees Working</t>
  </si>
  <si>
    <t>Shift Name</t>
  </si>
  <si>
    <t>Employee Schedule</t>
  </si>
  <si>
    <t>Week Beginning</t>
  </si>
  <si>
    <t>Shift Schedule Schedule Template by Timesheets MTS Software</t>
  </si>
  <si>
    <t>© 2011-2015 Timesheets MTS Software</t>
  </si>
  <si>
    <t>Insert Company Name Here</t>
  </si>
  <si>
    <t>Bill Jones</t>
  </si>
  <si>
    <t>Wiliam Lopez</t>
  </si>
  <si>
    <t>Lisa McHugh</t>
  </si>
  <si>
    <t>Roger Miller</t>
  </si>
  <si>
    <t>Melissa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</si>
</sst>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"/>
    <numFmt numFmtId="165" formatCode="[$-409]h:mm\ AM/PM;@"/>
    <numFmt numFmtId="166" formatCode="0.0"/>
    <numFmt numFmtId="167" formatCode="d\ m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EF0F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 applyProtection="1">
      <protection hidden="1"/>
    </xf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5" borderId="19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165" fontId="3" fillId="4" borderId="11" xfId="0" applyNumberFormat="1" applyFont="1" applyFill="1" applyBorder="1" applyAlignment="1" applyProtection="1">
      <alignment horizontal="center"/>
      <protection locked="0"/>
    </xf>
    <xf numFmtId="165" fontId="3" fillId="4" borderId="6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165" fontId="3" fillId="6" borderId="10" xfId="0" applyNumberFormat="1" applyFont="1" applyFill="1" applyBorder="1" applyAlignment="1" applyProtection="1">
      <alignment horizontal="center"/>
      <protection locked="0"/>
    </xf>
    <xf numFmtId="165" fontId="3" fillId="6" borderId="9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5" fontId="3" fillId="6" borderId="4" xfId="0" applyNumberFormat="1" applyFont="1" applyFill="1" applyBorder="1" applyAlignment="1" applyProtection="1">
      <alignment horizontal="center"/>
      <protection locked="0"/>
    </xf>
    <xf numFmtId="165" fontId="3" fillId="6" borderId="7" xfId="0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165" fontId="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165" fontId="3" fillId="6" borderId="13" xfId="0" applyNumberFormat="1" applyFont="1" applyFill="1" applyBorder="1" applyAlignment="1" applyProtection="1">
      <alignment horizontal="center"/>
      <protection locked="0"/>
    </xf>
    <xf numFmtId="165" fontId="3" fillId="6" borderId="14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165" fontId="3" fillId="6" borderId="5" xfId="0" applyNumberFormat="1" applyFont="1" applyFill="1" applyBorder="1" applyAlignment="1" applyProtection="1">
      <alignment horizontal="center"/>
      <protection locked="0"/>
    </xf>
    <xf numFmtId="165" fontId="3" fillId="6" borderId="8" xfId="0" applyNumberFormat="1" applyFont="1" applyFill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165" fontId="3" fillId="0" borderId="18" xfId="0" applyNumberFormat="1" applyFont="1" applyBorder="1" applyAlignment="1" applyProtection="1">
      <alignment horizontal="center"/>
      <protection locked="0"/>
    </xf>
    <xf numFmtId="165" fontId="3" fillId="6" borderId="17" xfId="0" applyNumberFormat="1" applyFont="1" applyFill="1" applyBorder="1" applyAlignment="1" applyProtection="1">
      <alignment horizontal="center"/>
      <protection locked="0"/>
    </xf>
    <xf numFmtId="165" fontId="3" fillId="6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11" fillId="2" borderId="16" xfId="0" applyFont="1" applyFill="1" applyBorder="1" applyProtection="1">
      <protection locked="0"/>
    </xf>
    <xf numFmtId="0" fontId="3" fillId="7" borderId="16" xfId="0" applyFont="1" applyFill="1" applyBorder="1" applyProtection="1">
      <protection locked="0"/>
    </xf>
    <xf numFmtId="166" fontId="4" fillId="2" borderId="20" xfId="0" applyNumberFormat="1" applyFont="1" applyFill="1" applyBorder="1" applyAlignment="1" applyProtection="1">
      <alignment horizontal="center"/>
      <protection hidden="1"/>
    </xf>
    <xf numFmtId="166" fontId="10" fillId="2" borderId="16" xfId="0" applyNumberFormat="1" applyFont="1" applyFill="1" applyBorder="1" applyAlignment="1" applyProtection="1">
      <alignment horizontal="center"/>
      <protection hidden="1"/>
    </xf>
    <xf numFmtId="166" fontId="10" fillId="2" borderId="15" xfId="0" applyNumberFormat="1" applyFont="1" applyFill="1" applyBorder="1" applyAlignment="1" applyProtection="1">
      <alignment horizontal="center"/>
      <protection hidden="1"/>
    </xf>
    <xf numFmtId="166" fontId="11" fillId="2" borderId="16" xfId="0" applyNumberFormat="1" applyFont="1" applyFill="1" applyBorder="1" applyAlignment="1" applyProtection="1">
      <alignment horizontal="center"/>
      <protection hidden="1"/>
    </xf>
    <xf numFmtId="166" fontId="3" fillId="2" borderId="16" xfId="0" applyNumberFormat="1" applyFont="1" applyFill="1" applyBorder="1" applyAlignment="1" applyProtection="1">
      <alignment horizontal="center"/>
      <protection hidden="1"/>
    </xf>
    <xf numFmtId="1" fontId="3" fillId="2" borderId="25" xfId="0" applyNumberFormat="1" applyFont="1" applyFill="1" applyBorder="1" applyAlignment="1" applyProtection="1">
      <alignment horizontal="center"/>
      <protection hidden="1"/>
    </xf>
    <xf numFmtId="166" fontId="3" fillId="2" borderId="23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protection hidden="1"/>
    </xf>
    <xf numFmtId="166" fontId="2" fillId="5" borderId="19" xfId="0" applyNumberFormat="1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24" xfId="0" applyNumberFormat="1" applyFont="1" applyBorder="1" applyAlignment="1" applyProtection="1">
      <alignment horizontal="center"/>
      <protection hidden="1"/>
    </xf>
    <xf numFmtId="0" fontId="3" fillId="0" borderId="25" xfId="0" applyNumberFormat="1" applyFont="1" applyBorder="1" applyAlignment="1" applyProtection="1">
      <alignment horizontal="center"/>
      <protection hidden="1"/>
    </xf>
    <xf numFmtId="166" fontId="11" fillId="2" borderId="26" xfId="0" applyNumberFormat="1" applyFont="1" applyFill="1" applyBorder="1" applyAlignment="1" applyProtection="1">
      <alignment horizontal="center"/>
      <protection hidden="1"/>
    </xf>
    <xf numFmtId="166" fontId="11" fillId="2" borderId="27" xfId="0" applyNumberFormat="1" applyFont="1" applyFill="1" applyBorder="1" applyAlignment="1" applyProtection="1">
      <alignment horizontal="center"/>
      <protection hidden="1"/>
    </xf>
    <xf numFmtId="166" fontId="3" fillId="7" borderId="26" xfId="0" applyNumberFormat="1" applyFont="1" applyFill="1" applyBorder="1" applyAlignment="1" applyProtection="1">
      <alignment horizontal="center"/>
      <protection hidden="1"/>
    </xf>
    <xf numFmtId="166" fontId="3" fillId="7" borderId="27" xfId="0" applyNumberFormat="1" applyFont="1" applyFill="1" applyBorder="1" applyAlignment="1" applyProtection="1">
      <alignment horizontal="center"/>
      <protection hidden="1"/>
    </xf>
    <xf numFmtId="166" fontId="3" fillId="0" borderId="22" xfId="0" applyNumberFormat="1" applyFont="1" applyBorder="1" applyAlignment="1" applyProtection="1">
      <alignment horizontal="center"/>
      <protection locked="0"/>
    </xf>
    <xf numFmtId="166" fontId="3" fillId="0" borderId="23" xfId="0" applyNumberFormat="1" applyFont="1" applyBorder="1" applyAlignment="1" applyProtection="1">
      <alignment horizontal="center"/>
      <protection locked="0"/>
    </xf>
    <xf numFmtId="164" fontId="2" fillId="5" borderId="19" xfId="0" applyNumberFormat="1" applyFont="1" applyFill="1" applyBorder="1" applyAlignment="1" applyProtection="1">
      <alignment horizontal="center" vertical="center"/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0" fontId="5" fillId="8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1" applyFont="1" applyAlignment="1">
      <alignment vertical="center"/>
    </xf>
    <xf numFmtId="0" fontId="0" fillId="0" borderId="0" xfId="0" applyAlignment="1"/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4"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C7" totalsRowShown="0" dataDxfId="3">
  <autoFilter ref="A1:C7"/>
  <tableColumns count="3">
    <tableColumn id="1" name="Day Codes" dataDxfId="2"/>
    <tableColumn id="2" name="Description" dataDxfId="1"/>
    <tableColumn id="3" name="Paid Hour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4"/>
  <sheetViews>
    <sheetView showGridLines="0" tabSelected="1" workbookViewId="0">
      <selection sqref="A1:P1"/>
    </sheetView>
  </sheetViews>
  <sheetFormatPr defaultRowHeight="15" x14ac:dyDescent="0.25"/>
  <cols>
    <col min="1" max="1" width="27" customWidth="1"/>
    <col min="2" max="2" width="9.7109375" bestFit="1" customWidth="1"/>
    <col min="16" max="16" width="11" style="2" bestFit="1" customWidth="1"/>
    <col min="17" max="17" width="7.28515625" style="4" hidden="1" customWidth="1"/>
    <col min="18" max="23" width="6.85546875" style="4" hidden="1" customWidth="1"/>
    <col min="24" max="30" width="6.85546875" style="5" hidden="1" customWidth="1"/>
  </cols>
  <sheetData>
    <row r="1" spans="1:30" ht="21" x14ac:dyDescent="0.25">
      <c r="A1" s="63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3"/>
      <c r="R1" s="3"/>
      <c r="S1" s="3"/>
      <c r="T1" s="3"/>
    </row>
    <row r="2" spans="1:30" ht="32.25" customHeight="1" x14ac:dyDescent="0.25">
      <c r="A2" s="65" t="s">
        <v>26</v>
      </c>
      <c r="B2" s="66"/>
      <c r="C2" s="66"/>
      <c r="I2" s="67" t="s">
        <v>27</v>
      </c>
      <c r="J2" s="68"/>
      <c r="K2" s="68"/>
      <c r="L2" s="68"/>
      <c r="M2" s="68"/>
      <c r="N2" s="68"/>
      <c r="O2" s="68"/>
      <c r="P2" s="68"/>
    </row>
    <row r="3" spans="1:30" ht="15" customHeight="1" x14ac:dyDescent="0.25">
      <c r="A3" s="69" t="s">
        <v>28</v>
      </c>
      <c r="B3" s="70"/>
      <c r="C3" s="70"/>
      <c r="D3" s="70"/>
      <c r="E3" s="70"/>
      <c r="F3" s="70"/>
      <c r="G3" s="70"/>
      <c r="H3" s="70"/>
      <c r="I3" s="6"/>
      <c r="J3" s="6"/>
      <c r="K3" s="6"/>
      <c r="L3" s="6"/>
      <c r="M3" s="6"/>
      <c r="N3" s="6"/>
      <c r="O3" s="6"/>
      <c r="P3" s="7"/>
    </row>
    <row r="4" spans="1:30" x14ac:dyDescent="0.25">
      <c r="A4" s="70"/>
      <c r="B4" s="70"/>
      <c r="C4" s="70"/>
      <c r="D4" s="70"/>
      <c r="E4" s="70"/>
      <c r="F4" s="70"/>
      <c r="G4" s="70"/>
      <c r="H4" s="70"/>
      <c r="I4" s="6"/>
      <c r="J4" s="6"/>
      <c r="K4" s="6"/>
      <c r="L4" s="6"/>
      <c r="M4" s="6"/>
      <c r="N4" s="6"/>
      <c r="O4" s="6"/>
      <c r="P4" s="7"/>
    </row>
    <row r="5" spans="1:30" ht="21" customHeight="1" x14ac:dyDescent="0.25">
      <c r="A5" s="8" t="s">
        <v>25</v>
      </c>
      <c r="B5" s="9">
        <v>42135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30" ht="30" customHeight="1" x14ac:dyDescent="0.25">
      <c r="A6" s="10" t="s">
        <v>23</v>
      </c>
      <c r="B6" s="62">
        <f>$B$5</f>
        <v>42135</v>
      </c>
      <c r="C6" s="62"/>
      <c r="D6" s="62">
        <f>$B$5+1</f>
        <v>42136</v>
      </c>
      <c r="E6" s="62"/>
      <c r="F6" s="62">
        <f>$B$5+2</f>
        <v>42137</v>
      </c>
      <c r="G6" s="62"/>
      <c r="H6" s="62">
        <f>$B$5+3</f>
        <v>42138</v>
      </c>
      <c r="I6" s="62"/>
      <c r="J6" s="62">
        <f>$B$5+4</f>
        <v>42139</v>
      </c>
      <c r="K6" s="62"/>
      <c r="L6" s="62">
        <f>$B$5+5</f>
        <v>42140</v>
      </c>
      <c r="M6" s="62"/>
      <c r="N6" s="62">
        <f>$B$5+6</f>
        <v>42141</v>
      </c>
      <c r="O6" s="62"/>
      <c r="P6" s="50"/>
    </row>
    <row r="7" spans="1:30" x14ac:dyDescent="0.25">
      <c r="A7" s="11" t="s">
        <v>0</v>
      </c>
      <c r="B7" s="61">
        <f>$B$5</f>
        <v>42135</v>
      </c>
      <c r="C7" s="61"/>
      <c r="D7" s="61">
        <f>$B$5+1</f>
        <v>42136</v>
      </c>
      <c r="E7" s="61"/>
      <c r="F7" s="61">
        <f>$B$5+2</f>
        <v>42137</v>
      </c>
      <c r="G7" s="61"/>
      <c r="H7" s="61">
        <f>$B$5+3</f>
        <v>42138</v>
      </c>
      <c r="I7" s="61"/>
      <c r="J7" s="61">
        <f>$B$5+4</f>
        <v>42139</v>
      </c>
      <c r="K7" s="61"/>
      <c r="L7" s="61">
        <f>$B$5+5</f>
        <v>42140</v>
      </c>
      <c r="M7" s="61"/>
      <c r="N7" s="61">
        <f>$B$5+6</f>
        <v>42141</v>
      </c>
      <c r="O7" s="61"/>
      <c r="P7" s="51" t="s">
        <v>14</v>
      </c>
      <c r="Q7" s="4" t="s">
        <v>17</v>
      </c>
      <c r="Y7" s="5" t="s">
        <v>18</v>
      </c>
    </row>
    <row r="8" spans="1:30" x14ac:dyDescent="0.25">
      <c r="A8" s="12" t="s">
        <v>29</v>
      </c>
      <c r="B8" s="13" t="s">
        <v>2</v>
      </c>
      <c r="C8" s="14" t="s">
        <v>2</v>
      </c>
      <c r="D8" s="15">
        <v>0.375</v>
      </c>
      <c r="E8" s="16">
        <v>0.70833333333333337</v>
      </c>
      <c r="F8" s="13">
        <v>0.375</v>
      </c>
      <c r="G8" s="14">
        <v>0.70833333333333337</v>
      </c>
      <c r="H8" s="15">
        <v>0.375</v>
      </c>
      <c r="I8" s="16">
        <v>0.70833333333333337</v>
      </c>
      <c r="J8" s="13">
        <v>0.375</v>
      </c>
      <c r="K8" s="14">
        <v>0.70833333333333337</v>
      </c>
      <c r="L8" s="15"/>
      <c r="M8" s="16"/>
      <c r="N8" s="13"/>
      <c r="O8" s="14"/>
      <c r="P8" s="43">
        <f>SUM(Q8:AD8)</f>
        <v>40</v>
      </c>
      <c r="Q8" s="4">
        <f>IF(AND(ISNUMBER(B8),ISNUMBER(C8)),IF(C8&gt;=B8,(C8-B8)*24,0),0)</f>
        <v>0</v>
      </c>
      <c r="R8" s="4">
        <f>IF(AND(ISNUMBER(D8),ISNUMBER(E8)),IF(E8&gt;=D8,(E8-D8)*24,0),0)</f>
        <v>8</v>
      </c>
      <c r="S8" s="4">
        <f>IF(AND(ISNUMBER(F8),ISNUMBER(G8)),IF(G8&gt;=F8,(G8-F8)*24,0),0)</f>
        <v>8</v>
      </c>
      <c r="T8" s="4">
        <f>IF(AND(ISNUMBER(H8),ISNUMBER(I8)),IF(I8&gt;=H8,(I8-H8)*24,0),0)</f>
        <v>8</v>
      </c>
      <c r="U8" s="4">
        <f>IF(AND(ISNUMBER(J8),ISNUMBER(K8)),IF(K8&gt;=J8,(K8-J8)*24,0),0)</f>
        <v>8</v>
      </c>
      <c r="V8" s="4">
        <f>IF(AND(ISNUMBER(L8),ISNUMBER(M8)),IF(M8&gt;=L8,(M8-L8)*24,0),0)</f>
        <v>0</v>
      </c>
      <c r="W8" s="4">
        <f>IF(AND(ISNUMBER(N8),ISNUMBER(O8)),IF(O8&gt;=N8,(O8-N8)*24,0),0)</f>
        <v>0</v>
      </c>
      <c r="X8" s="5">
        <f t="shared" ref="X8:X16" si="0">IF(AND(NOT(ISNUMBER(B8)),NOT(ISNUMBER(C8))),IF(C8=B8,IF(ISERROR(VLOOKUP(B8,DayCodes,3,FALSE)),0,VLOOKUP(B8,DayCodes,3,FALSE)),0),0)</f>
        <v>8</v>
      </c>
      <c r="Y8" s="5">
        <f t="shared" ref="Y8:Y16" si="1">IF(AND(NOT(ISNUMBER(D8)),NOT(ISNUMBER(E8))),IF(E8=D8,IF(ISERROR(VLOOKUP(D8,DayCodes,3,FALSE)),0,VLOOKUP(D8,DayCodes,3,FALSE)),0),0)</f>
        <v>0</v>
      </c>
      <c r="Z8" s="5">
        <f t="shared" ref="Z8:Z16" si="2">IF(AND(NOT(ISNUMBER(F8)),NOT(ISNUMBER(G8))),IF(G8=F8,IF(ISERROR(VLOOKUP(F8,DayCodes,3,FALSE)),0,VLOOKUP(F8,DayCodes,3,FALSE)),0),0)</f>
        <v>0</v>
      </c>
      <c r="AA8" s="5">
        <f t="shared" ref="AA8:AA16" si="3">IF(AND(NOT(ISNUMBER(H8)),NOT(ISNUMBER(I8))),IF(I8=H8,IF(ISERROR(VLOOKUP(H8,DayCodes,3,FALSE)),0,VLOOKUP(H8,DayCodes,3,FALSE)),0),0)</f>
        <v>0</v>
      </c>
      <c r="AB8" s="5">
        <f t="shared" ref="AB8:AB16" si="4">IF(AND(NOT(ISNUMBER(J8)),NOT(ISNUMBER(K8))),IF(K8=J8,IF(ISERROR(VLOOKUP(J8,DayCodes,3,FALSE)),0,VLOOKUP(J8,DayCodes,3,FALSE)),0),0)</f>
        <v>0</v>
      </c>
      <c r="AC8" s="5">
        <f t="shared" ref="AC8:AC16" si="5">IF(AND(NOT(ISNUMBER(L8)),NOT(ISNUMBER(M8))),IF(M8=L8,IF(ISERROR(VLOOKUP(L8,DayCodes,3,FALSE)),0,VLOOKUP(L8,DayCodes,3,FALSE)),0),0)</f>
        <v>0</v>
      </c>
      <c r="AD8" s="5">
        <f t="shared" ref="AD8:AD16" si="6">IF(AND(NOT(ISNUMBER(N8)),NOT(ISNUMBER(O8))),IF(O8=N8,IF(ISERROR(VLOOKUP(N8,DayCodes,3,FALSE)),0,VLOOKUP(N8,DayCodes,3,FALSE)),0),0)</f>
        <v>0</v>
      </c>
    </row>
    <row r="9" spans="1:30" x14ac:dyDescent="0.25">
      <c r="A9" s="17" t="s">
        <v>30</v>
      </c>
      <c r="B9" s="18">
        <v>0.375</v>
      </c>
      <c r="C9" s="19">
        <v>0.70833333333333337</v>
      </c>
      <c r="D9" s="20"/>
      <c r="E9" s="21"/>
      <c r="F9" s="18"/>
      <c r="G9" s="19"/>
      <c r="H9" s="20">
        <v>0.375</v>
      </c>
      <c r="I9" s="21">
        <v>0.70833333333333337</v>
      </c>
      <c r="J9" s="18"/>
      <c r="K9" s="19"/>
      <c r="L9" s="20"/>
      <c r="M9" s="21"/>
      <c r="N9" s="18"/>
      <c r="O9" s="19"/>
      <c r="P9" s="44">
        <f t="shared" ref="P9:P16" si="7">SUM(Q9:AD9)</f>
        <v>16</v>
      </c>
      <c r="Q9" s="4">
        <f t="shared" ref="Q9:Q16" si="8">IF(AND(ISNUMBER(B9),ISNUMBER(C9)),IF(C9&gt;=B9,(C9-B9)*24,0),0)</f>
        <v>8</v>
      </c>
      <c r="R9" s="4">
        <f t="shared" ref="R9:R16" si="9">IF(AND(ISNUMBER(D9),ISNUMBER(E9)),IF(E9&gt;=D9,(E9-D9)*24,0),0)</f>
        <v>0</v>
      </c>
      <c r="S9" s="4">
        <f t="shared" ref="S9:S16" si="10">IF(AND(ISNUMBER(F9),ISNUMBER(G9)),IF(G9&gt;=F9,(G9-F9)*24,0),0)</f>
        <v>0</v>
      </c>
      <c r="T9" s="4">
        <f t="shared" ref="T9:T16" si="11">IF(AND(ISNUMBER(H9),ISNUMBER(I9)),IF(I9&gt;=H9,(I9-H9)*24,0),0)</f>
        <v>8</v>
      </c>
      <c r="U9" s="4">
        <f t="shared" ref="U9:U16" si="12">IF(AND(ISNUMBER(J9),ISNUMBER(K9)),IF(K9&gt;=J9,(K9-J9)*24,0),0)</f>
        <v>0</v>
      </c>
      <c r="V9" s="4">
        <f t="shared" ref="V9:V16" si="13">IF(AND(ISNUMBER(L9),ISNUMBER(M9)),IF(M9&gt;=L9,(M9-L9)*24,0),0)</f>
        <v>0</v>
      </c>
      <c r="W9" s="4">
        <f t="shared" ref="W9:W16" si="14">IF(AND(ISNUMBER(N9),ISNUMBER(O9)),IF(O9&gt;=N9,(O9-N9)*24,0),0)</f>
        <v>0</v>
      </c>
      <c r="X9" s="5">
        <f t="shared" si="0"/>
        <v>0</v>
      </c>
      <c r="Y9" s="5">
        <f t="shared" si="1"/>
        <v>0</v>
      </c>
      <c r="Z9" s="5">
        <f t="shared" si="2"/>
        <v>0</v>
      </c>
      <c r="AA9" s="5">
        <f t="shared" si="3"/>
        <v>0</v>
      </c>
      <c r="AB9" s="5">
        <f t="shared" si="4"/>
        <v>0</v>
      </c>
      <c r="AC9" s="5">
        <f t="shared" si="5"/>
        <v>0</v>
      </c>
      <c r="AD9" s="5">
        <f t="shared" si="6"/>
        <v>0</v>
      </c>
    </row>
    <row r="10" spans="1:30" x14ac:dyDescent="0.25">
      <c r="A10" s="22" t="s">
        <v>31</v>
      </c>
      <c r="B10" s="23">
        <v>0.375</v>
      </c>
      <c r="C10" s="24">
        <v>0.70833333333333337</v>
      </c>
      <c r="D10" s="25"/>
      <c r="E10" s="26"/>
      <c r="F10" s="23"/>
      <c r="G10" s="24"/>
      <c r="H10" s="25"/>
      <c r="I10" s="26"/>
      <c r="J10" s="23"/>
      <c r="K10" s="24"/>
      <c r="L10" s="25"/>
      <c r="M10" s="26"/>
      <c r="N10" s="23"/>
      <c r="O10" s="24"/>
      <c r="P10" s="44">
        <f t="shared" si="7"/>
        <v>8</v>
      </c>
      <c r="Q10" s="4">
        <f t="shared" si="8"/>
        <v>8</v>
      </c>
      <c r="R10" s="4">
        <f t="shared" si="9"/>
        <v>0</v>
      </c>
      <c r="S10" s="4">
        <f t="shared" si="10"/>
        <v>0</v>
      </c>
      <c r="T10" s="4">
        <f t="shared" si="11"/>
        <v>0</v>
      </c>
      <c r="U10" s="4">
        <f t="shared" si="12"/>
        <v>0</v>
      </c>
      <c r="V10" s="4">
        <f t="shared" si="13"/>
        <v>0</v>
      </c>
      <c r="W10" s="4">
        <f t="shared" si="14"/>
        <v>0</v>
      </c>
      <c r="X10" s="5">
        <f t="shared" si="0"/>
        <v>0</v>
      </c>
      <c r="Y10" s="5">
        <f t="shared" si="1"/>
        <v>0</v>
      </c>
      <c r="Z10" s="5">
        <f t="shared" si="2"/>
        <v>0</v>
      </c>
      <c r="AA10" s="5">
        <f t="shared" si="3"/>
        <v>0</v>
      </c>
      <c r="AB10" s="5">
        <f t="shared" si="4"/>
        <v>0</v>
      </c>
      <c r="AC10" s="5">
        <f t="shared" si="5"/>
        <v>0</v>
      </c>
      <c r="AD10" s="5">
        <f t="shared" si="6"/>
        <v>0</v>
      </c>
    </row>
    <row r="11" spans="1:30" x14ac:dyDescent="0.25">
      <c r="A11" s="22" t="s">
        <v>32</v>
      </c>
      <c r="B11" s="23"/>
      <c r="C11" s="24"/>
      <c r="D11" s="25">
        <v>0.375</v>
      </c>
      <c r="E11" s="26">
        <v>0.70833333333333337</v>
      </c>
      <c r="F11" s="23">
        <v>0.375</v>
      </c>
      <c r="G11" s="24">
        <v>0.70833333333333337</v>
      </c>
      <c r="H11" s="25">
        <v>0.375</v>
      </c>
      <c r="I11" s="26">
        <v>0.70833333333333337</v>
      </c>
      <c r="J11" s="23">
        <v>0.45833333333333298</v>
      </c>
      <c r="K11" s="24">
        <v>0.60416666666666696</v>
      </c>
      <c r="L11" s="25"/>
      <c r="M11" s="26"/>
      <c r="N11" s="23"/>
      <c r="O11" s="24"/>
      <c r="P11" s="44">
        <f t="shared" si="7"/>
        <v>27.500000000000014</v>
      </c>
      <c r="Q11" s="4">
        <f t="shared" si="8"/>
        <v>0</v>
      </c>
      <c r="R11" s="4">
        <f t="shared" si="9"/>
        <v>8</v>
      </c>
      <c r="S11" s="4">
        <f t="shared" si="10"/>
        <v>8</v>
      </c>
      <c r="T11" s="4">
        <f t="shared" si="11"/>
        <v>8</v>
      </c>
      <c r="U11" s="4">
        <f t="shared" si="12"/>
        <v>3.5000000000000155</v>
      </c>
      <c r="V11" s="4">
        <f t="shared" si="13"/>
        <v>0</v>
      </c>
      <c r="W11" s="4">
        <f t="shared" si="14"/>
        <v>0</v>
      </c>
      <c r="X11" s="5">
        <f t="shared" si="0"/>
        <v>0</v>
      </c>
      <c r="Y11" s="5">
        <f t="shared" si="1"/>
        <v>0</v>
      </c>
      <c r="Z11" s="5">
        <f t="shared" si="2"/>
        <v>0</v>
      </c>
      <c r="AA11" s="5">
        <f t="shared" si="3"/>
        <v>0</v>
      </c>
      <c r="AB11" s="5">
        <f t="shared" si="4"/>
        <v>0</v>
      </c>
      <c r="AC11" s="5">
        <f t="shared" si="5"/>
        <v>0</v>
      </c>
      <c r="AD11" s="5">
        <f t="shared" si="6"/>
        <v>0</v>
      </c>
    </row>
    <row r="12" spans="1:30" x14ac:dyDescent="0.25">
      <c r="A12" s="22" t="s">
        <v>33</v>
      </c>
      <c r="B12" s="23">
        <v>0.375</v>
      </c>
      <c r="C12" s="24">
        <v>0.70833333333333337</v>
      </c>
      <c r="D12" s="25">
        <v>0.375</v>
      </c>
      <c r="E12" s="26">
        <v>0.70833333333333337</v>
      </c>
      <c r="F12" s="23">
        <v>0.375</v>
      </c>
      <c r="G12" s="24">
        <v>0.70833333333333337</v>
      </c>
      <c r="H12" s="25"/>
      <c r="I12" s="26"/>
      <c r="J12" s="23"/>
      <c r="K12" s="24"/>
      <c r="L12" s="25"/>
      <c r="M12" s="26"/>
      <c r="N12" s="23"/>
      <c r="O12" s="24"/>
      <c r="P12" s="44">
        <f t="shared" si="7"/>
        <v>24</v>
      </c>
      <c r="Q12" s="4">
        <f t="shared" si="8"/>
        <v>8</v>
      </c>
      <c r="R12" s="4">
        <f t="shared" si="9"/>
        <v>8</v>
      </c>
      <c r="S12" s="4">
        <f t="shared" si="10"/>
        <v>8</v>
      </c>
      <c r="T12" s="4">
        <f t="shared" si="11"/>
        <v>0</v>
      </c>
      <c r="U12" s="4">
        <f t="shared" si="12"/>
        <v>0</v>
      </c>
      <c r="V12" s="4">
        <f t="shared" si="13"/>
        <v>0</v>
      </c>
      <c r="W12" s="4">
        <f t="shared" si="14"/>
        <v>0</v>
      </c>
      <c r="X12" s="5">
        <f t="shared" si="0"/>
        <v>0</v>
      </c>
      <c r="Y12" s="5">
        <f t="shared" si="1"/>
        <v>0</v>
      </c>
      <c r="Z12" s="5">
        <f t="shared" si="2"/>
        <v>0</v>
      </c>
      <c r="AA12" s="5">
        <f t="shared" si="3"/>
        <v>0</v>
      </c>
      <c r="AB12" s="5">
        <f t="shared" si="4"/>
        <v>0</v>
      </c>
      <c r="AC12" s="5">
        <f t="shared" si="5"/>
        <v>0</v>
      </c>
      <c r="AD12" s="5">
        <f t="shared" si="6"/>
        <v>0</v>
      </c>
    </row>
    <row r="13" spans="1:30" x14ac:dyDescent="0.25">
      <c r="A13" s="27"/>
      <c r="B13" s="23"/>
      <c r="C13" s="24"/>
      <c r="D13" s="25"/>
      <c r="E13" s="26"/>
      <c r="F13" s="23"/>
      <c r="G13" s="24"/>
      <c r="H13" s="25"/>
      <c r="I13" s="26"/>
      <c r="J13" s="23"/>
      <c r="K13" s="24"/>
      <c r="L13" s="25"/>
      <c r="M13" s="26"/>
      <c r="N13" s="23"/>
      <c r="O13" s="24"/>
      <c r="P13" s="44">
        <f t="shared" si="7"/>
        <v>0</v>
      </c>
      <c r="Q13" s="4">
        <f t="shared" si="8"/>
        <v>0</v>
      </c>
      <c r="R13" s="4">
        <f t="shared" si="9"/>
        <v>0</v>
      </c>
      <c r="S13" s="4">
        <f t="shared" si="10"/>
        <v>0</v>
      </c>
      <c r="T13" s="4">
        <f t="shared" si="11"/>
        <v>0</v>
      </c>
      <c r="U13" s="4">
        <f t="shared" si="12"/>
        <v>0</v>
      </c>
      <c r="V13" s="4">
        <f t="shared" si="13"/>
        <v>0</v>
      </c>
      <c r="W13" s="4">
        <f t="shared" si="14"/>
        <v>0</v>
      </c>
      <c r="X13" s="5">
        <f t="shared" si="0"/>
        <v>0</v>
      </c>
      <c r="Y13" s="5">
        <f t="shared" si="1"/>
        <v>0</v>
      </c>
      <c r="Z13" s="5">
        <f t="shared" si="2"/>
        <v>0</v>
      </c>
      <c r="AA13" s="5">
        <f t="shared" si="3"/>
        <v>0</v>
      </c>
      <c r="AB13" s="5">
        <f t="shared" si="4"/>
        <v>0</v>
      </c>
      <c r="AC13" s="5">
        <f t="shared" si="5"/>
        <v>0</v>
      </c>
      <c r="AD13" s="5">
        <f t="shared" si="6"/>
        <v>0</v>
      </c>
    </row>
    <row r="14" spans="1:30" x14ac:dyDescent="0.25">
      <c r="A14" s="27"/>
      <c r="B14" s="23"/>
      <c r="C14" s="24"/>
      <c r="D14" s="25"/>
      <c r="E14" s="26"/>
      <c r="F14" s="23"/>
      <c r="G14" s="24"/>
      <c r="H14" s="25"/>
      <c r="I14" s="26"/>
      <c r="J14" s="23"/>
      <c r="K14" s="24"/>
      <c r="L14" s="25"/>
      <c r="M14" s="26"/>
      <c r="N14" s="23"/>
      <c r="O14" s="24"/>
      <c r="P14" s="44">
        <f t="shared" si="7"/>
        <v>0</v>
      </c>
      <c r="Q14" s="4">
        <f t="shared" si="8"/>
        <v>0</v>
      </c>
      <c r="R14" s="4">
        <f t="shared" si="9"/>
        <v>0</v>
      </c>
      <c r="S14" s="4">
        <f t="shared" si="10"/>
        <v>0</v>
      </c>
      <c r="T14" s="4">
        <f t="shared" si="11"/>
        <v>0</v>
      </c>
      <c r="U14" s="4">
        <f t="shared" si="12"/>
        <v>0</v>
      </c>
      <c r="V14" s="4">
        <f t="shared" si="13"/>
        <v>0</v>
      </c>
      <c r="W14" s="4">
        <f t="shared" si="14"/>
        <v>0</v>
      </c>
      <c r="X14" s="5">
        <f t="shared" si="0"/>
        <v>0</v>
      </c>
      <c r="Y14" s="5">
        <f t="shared" si="1"/>
        <v>0</v>
      </c>
      <c r="Z14" s="5">
        <f t="shared" si="2"/>
        <v>0</v>
      </c>
      <c r="AA14" s="5">
        <f t="shared" si="3"/>
        <v>0</v>
      </c>
      <c r="AB14" s="5">
        <f t="shared" si="4"/>
        <v>0</v>
      </c>
      <c r="AC14" s="5">
        <f t="shared" si="5"/>
        <v>0</v>
      </c>
      <c r="AD14" s="5">
        <f t="shared" si="6"/>
        <v>0</v>
      </c>
    </row>
    <row r="15" spans="1:30" x14ac:dyDescent="0.25">
      <c r="A15" s="28"/>
      <c r="B15" s="29"/>
      <c r="C15" s="30"/>
      <c r="D15" s="25"/>
      <c r="E15" s="26"/>
      <c r="F15" s="23"/>
      <c r="G15" s="24"/>
      <c r="H15" s="25"/>
      <c r="I15" s="26"/>
      <c r="J15" s="23"/>
      <c r="K15" s="24"/>
      <c r="L15" s="25"/>
      <c r="M15" s="26"/>
      <c r="N15" s="23"/>
      <c r="O15" s="24"/>
      <c r="P15" s="44">
        <f t="shared" si="7"/>
        <v>0</v>
      </c>
      <c r="Q15" s="4">
        <f t="shared" si="8"/>
        <v>0</v>
      </c>
      <c r="R15" s="4">
        <f t="shared" si="9"/>
        <v>0</v>
      </c>
      <c r="S15" s="4">
        <f t="shared" si="10"/>
        <v>0</v>
      </c>
      <c r="T15" s="4">
        <f t="shared" si="11"/>
        <v>0</v>
      </c>
      <c r="U15" s="4">
        <f t="shared" si="12"/>
        <v>0</v>
      </c>
      <c r="V15" s="4">
        <f t="shared" si="13"/>
        <v>0</v>
      </c>
      <c r="W15" s="4">
        <f t="shared" si="14"/>
        <v>0</v>
      </c>
      <c r="X15" s="5">
        <f t="shared" si="0"/>
        <v>0</v>
      </c>
      <c r="Y15" s="5">
        <f t="shared" si="1"/>
        <v>0</v>
      </c>
      <c r="Z15" s="5">
        <f t="shared" si="2"/>
        <v>0</v>
      </c>
      <c r="AA15" s="5">
        <f t="shared" si="3"/>
        <v>0</v>
      </c>
      <c r="AB15" s="5">
        <f t="shared" si="4"/>
        <v>0</v>
      </c>
      <c r="AC15" s="5">
        <f t="shared" si="5"/>
        <v>0</v>
      </c>
      <c r="AD15" s="5">
        <f t="shared" si="6"/>
        <v>0</v>
      </c>
    </row>
    <row r="16" spans="1:30" x14ac:dyDescent="0.25">
      <c r="A16" s="31"/>
      <c r="B16" s="32"/>
      <c r="C16" s="33"/>
      <c r="D16" s="34"/>
      <c r="E16" s="35"/>
      <c r="F16" s="36"/>
      <c r="G16" s="37"/>
      <c r="H16" s="34"/>
      <c r="I16" s="35"/>
      <c r="J16" s="36"/>
      <c r="K16" s="37"/>
      <c r="L16" s="34"/>
      <c r="M16" s="35"/>
      <c r="N16" s="36"/>
      <c r="O16" s="37"/>
      <c r="P16" s="45">
        <f t="shared" si="7"/>
        <v>0</v>
      </c>
      <c r="Q16" s="4">
        <f t="shared" si="8"/>
        <v>0</v>
      </c>
      <c r="R16" s="4">
        <f t="shared" si="9"/>
        <v>0</v>
      </c>
      <c r="S16" s="4">
        <f t="shared" si="10"/>
        <v>0</v>
      </c>
      <c r="T16" s="4">
        <f t="shared" si="11"/>
        <v>0</v>
      </c>
      <c r="U16" s="4">
        <f t="shared" si="12"/>
        <v>0</v>
      </c>
      <c r="V16" s="4">
        <f t="shared" si="13"/>
        <v>0</v>
      </c>
      <c r="W16" s="4">
        <f t="shared" si="14"/>
        <v>0</v>
      </c>
      <c r="X16" s="5">
        <f t="shared" si="0"/>
        <v>0</v>
      </c>
      <c r="Y16" s="5">
        <f t="shared" si="1"/>
        <v>0</v>
      </c>
      <c r="Z16" s="5">
        <f t="shared" si="2"/>
        <v>0</v>
      </c>
      <c r="AA16" s="5">
        <f t="shared" si="3"/>
        <v>0</v>
      </c>
      <c r="AB16" s="5">
        <f t="shared" si="4"/>
        <v>0</v>
      </c>
      <c r="AC16" s="5">
        <f t="shared" si="5"/>
        <v>0</v>
      </c>
      <c r="AD16" s="5">
        <f t="shared" si="6"/>
        <v>0</v>
      </c>
    </row>
    <row r="17" spans="1:16" ht="9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52"/>
    </row>
    <row r="18" spans="1:16" x14ac:dyDescent="0.25">
      <c r="A18" s="39" t="s">
        <v>19</v>
      </c>
      <c r="B18" s="59">
        <v>24</v>
      </c>
      <c r="C18" s="60"/>
      <c r="D18" s="59">
        <v>24</v>
      </c>
      <c r="E18" s="60"/>
      <c r="F18" s="59">
        <v>24</v>
      </c>
      <c r="G18" s="60"/>
      <c r="H18" s="59">
        <v>24</v>
      </c>
      <c r="I18" s="60"/>
      <c r="J18" s="59">
        <v>24</v>
      </c>
      <c r="K18" s="60"/>
      <c r="L18" s="59">
        <v>8</v>
      </c>
      <c r="M18" s="60"/>
      <c r="N18" s="59">
        <v>8</v>
      </c>
      <c r="O18" s="60"/>
      <c r="P18" s="49">
        <f>SUM(B18:O18)</f>
        <v>136</v>
      </c>
    </row>
    <row r="19" spans="1:16" x14ac:dyDescent="0.25">
      <c r="A19" s="41" t="s">
        <v>20</v>
      </c>
      <c r="B19" s="55">
        <f>SUM(Q8:Q16)</f>
        <v>24</v>
      </c>
      <c r="C19" s="56"/>
      <c r="D19" s="55">
        <f>SUM(R8:R16)</f>
        <v>24</v>
      </c>
      <c r="E19" s="56"/>
      <c r="F19" s="55">
        <f>SUM(S8:S16)</f>
        <v>24</v>
      </c>
      <c r="G19" s="56"/>
      <c r="H19" s="55">
        <f>SUM(T8:T16)</f>
        <v>24</v>
      </c>
      <c r="I19" s="56"/>
      <c r="J19" s="55">
        <f>SUM(U8:U16)</f>
        <v>11.500000000000016</v>
      </c>
      <c r="K19" s="56"/>
      <c r="L19" s="55">
        <f>SUM(V8:V16)</f>
        <v>0</v>
      </c>
      <c r="M19" s="56"/>
      <c r="N19" s="55">
        <f>SUM(W8:W16)</f>
        <v>0</v>
      </c>
      <c r="O19" s="56"/>
      <c r="P19" s="46">
        <f>SUM(B19:O19)</f>
        <v>107.50000000000001</v>
      </c>
    </row>
    <row r="20" spans="1:16" x14ac:dyDescent="0.25">
      <c r="A20" s="42" t="s">
        <v>21</v>
      </c>
      <c r="B20" s="57">
        <f>B18-B19</f>
        <v>0</v>
      </c>
      <c r="C20" s="58"/>
      <c r="D20" s="57">
        <f>D18-D19</f>
        <v>0</v>
      </c>
      <c r="E20" s="58"/>
      <c r="F20" s="57">
        <f>F18-F19</f>
        <v>0</v>
      </c>
      <c r="G20" s="58"/>
      <c r="H20" s="57">
        <f>H18-H19</f>
        <v>0</v>
      </c>
      <c r="I20" s="58"/>
      <c r="J20" s="57">
        <f>J18-J19</f>
        <v>12.499999999999984</v>
      </c>
      <c r="K20" s="58"/>
      <c r="L20" s="57">
        <f>L18-L19</f>
        <v>8</v>
      </c>
      <c r="M20" s="58"/>
      <c r="N20" s="57">
        <f>N18-N19</f>
        <v>8</v>
      </c>
      <c r="O20" s="58"/>
      <c r="P20" s="47">
        <f>SUM(B20:O20)</f>
        <v>28.499999999999986</v>
      </c>
    </row>
    <row r="21" spans="1:16" x14ac:dyDescent="0.25">
      <c r="A21" s="40" t="s">
        <v>22</v>
      </c>
      <c r="B21" s="53">
        <f>COUNTIF(Q8:Q16,"&gt;0")</f>
        <v>3</v>
      </c>
      <c r="C21" s="54"/>
      <c r="D21" s="53">
        <f>COUNTIF(R8:R16,"&gt;0")</f>
        <v>3</v>
      </c>
      <c r="E21" s="54"/>
      <c r="F21" s="53">
        <f>COUNTIF(S8:S16,"&gt;0")</f>
        <v>3</v>
      </c>
      <c r="G21" s="54"/>
      <c r="H21" s="53">
        <f>COUNTIF(T8:T16,"&gt;0")</f>
        <v>3</v>
      </c>
      <c r="I21" s="54"/>
      <c r="J21" s="53">
        <f>COUNTIF(U8:U16,"&gt;0")</f>
        <v>2</v>
      </c>
      <c r="K21" s="54"/>
      <c r="L21" s="53">
        <f>COUNTIF(V8:V16,"&gt;0")</f>
        <v>0</v>
      </c>
      <c r="M21" s="54"/>
      <c r="N21" s="53">
        <f>COUNTIF(W8:W16,"&gt;0")</f>
        <v>0</v>
      </c>
      <c r="O21" s="54"/>
      <c r="P21" s="48">
        <f>SUM(B21:O21)</f>
        <v>14</v>
      </c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1:1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pans="1:1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  <row r="42" spans="1:1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1:1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pans="1:1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</row>
    <row r="45" spans="1:1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  <row r="46" spans="1:1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</row>
    <row r="47" spans="1:1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1:1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</row>
    <row r="49" spans="1:1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pans="1:1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1:1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1:1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pans="1:16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</row>
    <row r="55" spans="1:1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</row>
    <row r="57" spans="1:1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</row>
    <row r="59" spans="1:1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</row>
    <row r="61" spans="1:1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</row>
    <row r="62" spans="1:1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</row>
    <row r="63" spans="1:16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</row>
    <row r="65" spans="1:1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</row>
    <row r="66" spans="1:1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</row>
    <row r="67" spans="1:1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</row>
    <row r="68" spans="1:1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</row>
    <row r="69" spans="1:1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</row>
    <row r="70" spans="1:1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</row>
    <row r="71" spans="1:1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</row>
    <row r="72" spans="1:1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</row>
    <row r="73" spans="1:1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</row>
    <row r="74" spans="1:16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</row>
    <row r="75" spans="1:1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</row>
    <row r="76" spans="1:1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</row>
    <row r="77" spans="1:1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"/>
    </row>
    <row r="78" spans="1:1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"/>
    </row>
    <row r="79" spans="1:1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</row>
    <row r="80" spans="1:1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</row>
    <row r="81" spans="1:16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</row>
    <row r="82" spans="1:16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"/>
    </row>
    <row r="83" spans="1:16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"/>
    </row>
    <row r="84" spans="1:16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</row>
    <row r="85" spans="1:16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</row>
    <row r="86" spans="1:16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</row>
    <row r="87" spans="1:16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 spans="1:16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  <row r="89" spans="1:16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</row>
    <row r="90" spans="1:16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7"/>
    </row>
    <row r="91" spans="1:16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</row>
    <row r="92" spans="1:16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7"/>
    </row>
    <row r="93" spans="1:16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7"/>
    </row>
    <row r="94" spans="1:16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7"/>
    </row>
    <row r="95" spans="1:1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7"/>
    </row>
    <row r="96" spans="1:1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7"/>
    </row>
    <row r="97" spans="1:1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7"/>
    </row>
    <row r="98" spans="1:16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7"/>
    </row>
    <row r="99" spans="1:16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</row>
    <row r="100" spans="1:16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7"/>
    </row>
    <row r="101" spans="1:1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7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7"/>
    </row>
    <row r="103" spans="1:16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7"/>
    </row>
    <row r="106" spans="1:16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</row>
    <row r="107" spans="1:16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7"/>
    </row>
    <row r="108" spans="1:16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7"/>
    </row>
    <row r="109" spans="1:16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7"/>
    </row>
    <row r="110" spans="1:16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7"/>
    </row>
    <row r="111" spans="1:16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7"/>
    </row>
    <row r="112" spans="1:16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7"/>
    </row>
    <row r="113" spans="1:16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7"/>
    </row>
    <row r="114" spans="1:16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7"/>
    </row>
    <row r="115" spans="1:16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7"/>
    </row>
    <row r="116" spans="1:16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7"/>
    </row>
    <row r="117" spans="1:16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</row>
    <row r="118" spans="1:16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7"/>
    </row>
    <row r="119" spans="1:16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7"/>
    </row>
    <row r="120" spans="1:16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7"/>
    </row>
    <row r="121" spans="1:16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7"/>
    </row>
    <row r="122" spans="1:16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7"/>
    </row>
    <row r="123" spans="1:16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7"/>
    </row>
    <row r="124" spans="1:16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7"/>
    </row>
    <row r="125" spans="1:16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7"/>
    </row>
    <row r="126" spans="1:16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7"/>
    </row>
    <row r="127" spans="1:16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7"/>
    </row>
    <row r="128" spans="1:16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7"/>
    </row>
    <row r="129" spans="1:16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7"/>
    </row>
    <row r="130" spans="1:16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7"/>
    </row>
    <row r="131" spans="1:16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7"/>
    </row>
    <row r="132" spans="1:16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7"/>
    </row>
    <row r="133" spans="1:16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7"/>
    </row>
    <row r="134" spans="1:16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7"/>
    </row>
    <row r="135" spans="1:16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7"/>
    </row>
    <row r="136" spans="1:16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7"/>
    </row>
    <row r="137" spans="1:16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7"/>
    </row>
    <row r="138" spans="1:16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7"/>
    </row>
    <row r="139" spans="1:16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</row>
    <row r="140" spans="1:16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7"/>
    </row>
    <row r="141" spans="1:16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7"/>
    </row>
    <row r="142" spans="1:16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7"/>
    </row>
    <row r="143" spans="1:16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7"/>
    </row>
    <row r="144" spans="1:16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7"/>
    </row>
    <row r="145" spans="1:16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7"/>
    </row>
    <row r="146" spans="1:16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7"/>
    </row>
    <row r="147" spans="1:16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7"/>
    </row>
    <row r="148" spans="1:16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7"/>
    </row>
    <row r="149" spans="1:16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7"/>
    </row>
    <row r="150" spans="1:16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7"/>
    </row>
    <row r="151" spans="1:16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7"/>
    </row>
    <row r="152" spans="1:16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7"/>
    </row>
    <row r="153" spans="1:16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7"/>
    </row>
    <row r="154" spans="1:16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7"/>
    </row>
    <row r="155" spans="1:16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7"/>
    </row>
    <row r="156" spans="1:16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7"/>
    </row>
    <row r="157" spans="1:16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7"/>
    </row>
    <row r="158" spans="1:16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7"/>
    </row>
    <row r="159" spans="1:16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7"/>
    </row>
    <row r="160" spans="1:16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7"/>
    </row>
    <row r="161" spans="1:16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7"/>
    </row>
    <row r="162" spans="1:16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7"/>
    </row>
    <row r="163" spans="1:16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7"/>
    </row>
    <row r="164" spans="1:16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7"/>
    </row>
    <row r="165" spans="1:16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7"/>
    </row>
    <row r="166" spans="1:16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7"/>
    </row>
    <row r="167" spans="1:16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7"/>
    </row>
    <row r="168" spans="1:16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7"/>
    </row>
    <row r="169" spans="1:16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7"/>
    </row>
    <row r="170" spans="1:16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7"/>
    </row>
    <row r="171" spans="1:16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7"/>
    </row>
    <row r="172" spans="1:16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7"/>
    </row>
    <row r="173" spans="1:16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7"/>
    </row>
    <row r="174" spans="1:16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7"/>
    </row>
  </sheetData>
  <mergeCells count="46">
    <mergeCell ref="N6:O6"/>
    <mergeCell ref="A1:P1"/>
    <mergeCell ref="A2:C2"/>
    <mergeCell ref="I2:P2"/>
    <mergeCell ref="A3:H4"/>
    <mergeCell ref="B6:C6"/>
    <mergeCell ref="D6:E6"/>
    <mergeCell ref="F6:G6"/>
    <mergeCell ref="H6:I6"/>
    <mergeCell ref="J6:K6"/>
    <mergeCell ref="L6:M6"/>
    <mergeCell ref="N18:O18"/>
    <mergeCell ref="N19:O19"/>
    <mergeCell ref="N20:O20"/>
    <mergeCell ref="N21:O21"/>
    <mergeCell ref="J19:K19"/>
    <mergeCell ref="J20:K20"/>
    <mergeCell ref="J21:K21"/>
    <mergeCell ref="L18:M18"/>
    <mergeCell ref="L19:M19"/>
    <mergeCell ref="L20:M20"/>
    <mergeCell ref="L21:M21"/>
    <mergeCell ref="N7:O7"/>
    <mergeCell ref="B19:C19"/>
    <mergeCell ref="B18:C18"/>
    <mergeCell ref="B20:C20"/>
    <mergeCell ref="B7:C7"/>
    <mergeCell ref="D7:E7"/>
    <mergeCell ref="F7:G7"/>
    <mergeCell ref="H7:I7"/>
    <mergeCell ref="J7:K7"/>
    <mergeCell ref="L7:M7"/>
    <mergeCell ref="D18:E18"/>
    <mergeCell ref="D19:E19"/>
    <mergeCell ref="D20:E20"/>
    <mergeCell ref="F18:G18"/>
    <mergeCell ref="F19:G19"/>
    <mergeCell ref="F20:G20"/>
    <mergeCell ref="B21:C21"/>
    <mergeCell ref="H19:I19"/>
    <mergeCell ref="H20:I20"/>
    <mergeCell ref="H21:I21"/>
    <mergeCell ref="J18:K18"/>
    <mergeCell ref="H18:I18"/>
    <mergeCell ref="D21:E21"/>
    <mergeCell ref="F21:G21"/>
  </mergeCells>
  <dataValidations count="1">
    <dataValidation type="list" allowBlank="1" showInputMessage="1" showErrorMessage="1" sqref="B8:O16">
      <formula1>TimeSelections</formula1>
    </dataValidation>
  </dataValidations>
  <hyperlinks>
    <hyperlink ref="A2" r:id="rId1" display="Employee Timesheet by Timesheets MTS Software"/>
  </hyperlinks>
  <pageMargins left="0.7" right="0.7" top="0.75" bottom="0.75" header="0.3" footer="0.3"/>
  <pageSetup paperSize="9" orientation="portrait" horizontalDpi="0" verticalDpi="0" r:id="rId2"/>
  <ignoredErrors>
    <ignoredError sqref="B6:O6 B19:P21 P8:P16 B7:O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C7"/>
    </sheetView>
  </sheetViews>
  <sheetFormatPr defaultRowHeight="15" x14ac:dyDescent="0.25"/>
  <cols>
    <col min="1" max="1" width="12.28515625" customWidth="1"/>
    <col min="2" max="2" width="13.5703125" bestFit="1" customWidth="1"/>
    <col min="3" max="3" width="12.5703125" customWidth="1"/>
  </cols>
  <sheetData>
    <row r="1" spans="1:3" x14ac:dyDescent="0.25">
      <c r="A1" t="s">
        <v>1</v>
      </c>
      <c r="B1" t="s">
        <v>16</v>
      </c>
      <c r="C1" t="s">
        <v>15</v>
      </c>
    </row>
    <row r="2" spans="1:3" x14ac:dyDescent="0.25">
      <c r="A2" s="6" t="s">
        <v>2</v>
      </c>
      <c r="B2" s="6" t="s">
        <v>8</v>
      </c>
      <c r="C2" s="6">
        <v>8</v>
      </c>
    </row>
    <row r="3" spans="1:3" x14ac:dyDescent="0.25">
      <c r="A3" s="6" t="s">
        <v>5</v>
      </c>
      <c r="B3" s="6" t="s">
        <v>9</v>
      </c>
      <c r="C3" s="6">
        <v>8</v>
      </c>
    </row>
    <row r="4" spans="1:3" x14ac:dyDescent="0.25">
      <c r="A4" s="6" t="s">
        <v>3</v>
      </c>
      <c r="B4" s="6" t="s">
        <v>10</v>
      </c>
      <c r="C4" s="6">
        <v>8</v>
      </c>
    </row>
    <row r="5" spans="1:3" x14ac:dyDescent="0.25">
      <c r="A5" s="6" t="s">
        <v>4</v>
      </c>
      <c r="B5" s="6" t="s">
        <v>11</v>
      </c>
      <c r="C5" s="6">
        <v>0</v>
      </c>
    </row>
    <row r="6" spans="1:3" x14ac:dyDescent="0.25">
      <c r="A6" s="6" t="s">
        <v>6</v>
      </c>
      <c r="B6" s="6" t="s">
        <v>12</v>
      </c>
      <c r="C6" s="6">
        <v>8</v>
      </c>
    </row>
    <row r="7" spans="1:3" x14ac:dyDescent="0.25">
      <c r="A7" s="6" t="s">
        <v>7</v>
      </c>
      <c r="B7" s="6" t="s">
        <v>13</v>
      </c>
      <c r="C7" s="6">
        <v>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5"/>
  <sheetViews>
    <sheetView topLeftCell="A18" workbookViewId="0">
      <selection activeCell="A2" sqref="A2:A55"/>
    </sheetView>
  </sheetViews>
  <sheetFormatPr defaultRowHeight="15" x14ac:dyDescent="0.25"/>
  <cols>
    <col min="3" max="3" width="9.140625" style="1"/>
  </cols>
  <sheetData>
    <row r="2" spans="1:1" x14ac:dyDescent="0.25">
      <c r="A2" t="str">
        <f>Settings!A2</f>
        <v>SCK</v>
      </c>
    </row>
    <row r="3" spans="1:1" x14ac:dyDescent="0.25">
      <c r="A3" t="str">
        <f>Settings!A3</f>
        <v>VAC</v>
      </c>
    </row>
    <row r="4" spans="1:1" x14ac:dyDescent="0.25">
      <c r="A4" t="str">
        <f>Settings!A4</f>
        <v>HOL</v>
      </c>
    </row>
    <row r="5" spans="1:1" x14ac:dyDescent="0.25">
      <c r="A5" t="str">
        <f>Settings!A5</f>
        <v>OFF</v>
      </c>
    </row>
    <row r="6" spans="1:1" x14ac:dyDescent="0.25">
      <c r="A6" t="str">
        <f>Settings!A6</f>
        <v>BER</v>
      </c>
    </row>
    <row r="7" spans="1:1" x14ac:dyDescent="0.25">
      <c r="A7" t="str">
        <f>Settings!A7</f>
        <v>PTO</v>
      </c>
    </row>
    <row r="8" spans="1:1" x14ac:dyDescent="0.25">
      <c r="A8" s="1">
        <v>0</v>
      </c>
    </row>
    <row r="9" spans="1:1" x14ac:dyDescent="0.25">
      <c r="A9" s="1">
        <v>2.0833333333333332E-2</v>
      </c>
    </row>
    <row r="10" spans="1:1" x14ac:dyDescent="0.25">
      <c r="A10" s="1">
        <v>4.1666666666666699E-2</v>
      </c>
    </row>
    <row r="11" spans="1:1" x14ac:dyDescent="0.25">
      <c r="A11" s="1">
        <v>6.25E-2</v>
      </c>
    </row>
    <row r="12" spans="1:1" x14ac:dyDescent="0.25">
      <c r="A12" s="1">
        <v>8.3333333333333301E-2</v>
      </c>
    </row>
    <row r="13" spans="1:1" x14ac:dyDescent="0.25">
      <c r="A13" s="1">
        <v>0.104166666666667</v>
      </c>
    </row>
    <row r="14" spans="1:1" x14ac:dyDescent="0.25">
      <c r="A14" s="1">
        <v>0.125</v>
      </c>
    </row>
    <row r="15" spans="1:1" x14ac:dyDescent="0.25">
      <c r="A15" s="1">
        <v>0.14583333333333301</v>
      </c>
    </row>
    <row r="16" spans="1:1" x14ac:dyDescent="0.25">
      <c r="A16" s="1">
        <v>0.16666666666666699</v>
      </c>
    </row>
    <row r="17" spans="1:1" x14ac:dyDescent="0.25">
      <c r="A17" s="1">
        <v>0.1875</v>
      </c>
    </row>
    <row r="18" spans="1:1" x14ac:dyDescent="0.25">
      <c r="A18" s="1">
        <v>0.20833333333333301</v>
      </c>
    </row>
    <row r="19" spans="1:1" x14ac:dyDescent="0.25">
      <c r="A19" s="1">
        <v>0.22916666666666699</v>
      </c>
    </row>
    <row r="20" spans="1:1" x14ac:dyDescent="0.25">
      <c r="A20" s="1">
        <v>0.25</v>
      </c>
    </row>
    <row r="21" spans="1:1" x14ac:dyDescent="0.25">
      <c r="A21" s="1">
        <v>0.27083333333333298</v>
      </c>
    </row>
    <row r="22" spans="1:1" x14ac:dyDescent="0.25">
      <c r="A22" s="1">
        <v>0.29166666666666702</v>
      </c>
    </row>
    <row r="23" spans="1:1" x14ac:dyDescent="0.25">
      <c r="A23" s="1">
        <v>0.3125</v>
      </c>
    </row>
    <row r="24" spans="1:1" x14ac:dyDescent="0.25">
      <c r="A24" s="1">
        <v>0.33333333333333298</v>
      </c>
    </row>
    <row r="25" spans="1:1" x14ac:dyDescent="0.25">
      <c r="A25" s="1">
        <v>0.35416666666666702</v>
      </c>
    </row>
    <row r="26" spans="1:1" x14ac:dyDescent="0.25">
      <c r="A26" s="1">
        <v>0.375</v>
      </c>
    </row>
    <row r="27" spans="1:1" x14ac:dyDescent="0.25">
      <c r="A27" s="1">
        <v>0.39583333333333298</v>
      </c>
    </row>
    <row r="28" spans="1:1" x14ac:dyDescent="0.25">
      <c r="A28" s="1">
        <v>0.41666666666666702</v>
      </c>
    </row>
    <row r="29" spans="1:1" x14ac:dyDescent="0.25">
      <c r="A29" s="1">
        <v>0.4375</v>
      </c>
    </row>
    <row r="30" spans="1:1" x14ac:dyDescent="0.25">
      <c r="A30" s="1">
        <v>0.45833333333333298</v>
      </c>
    </row>
    <row r="31" spans="1:1" x14ac:dyDescent="0.25">
      <c r="A31" s="1">
        <v>0.47916666666666702</v>
      </c>
    </row>
    <row r="32" spans="1:1" x14ac:dyDescent="0.25">
      <c r="A32" s="1">
        <v>0.5</v>
      </c>
    </row>
    <row r="33" spans="1:1" x14ac:dyDescent="0.25">
      <c r="A33" s="1">
        <v>0.52083333333333304</v>
      </c>
    </row>
    <row r="34" spans="1:1" x14ac:dyDescent="0.25">
      <c r="A34" s="1">
        <v>0.54166666666666696</v>
      </c>
    </row>
    <row r="35" spans="1:1" x14ac:dyDescent="0.25">
      <c r="A35" s="1">
        <v>0.5625</v>
      </c>
    </row>
    <row r="36" spans="1:1" x14ac:dyDescent="0.25">
      <c r="A36" s="1">
        <v>0.58333333333333304</v>
      </c>
    </row>
    <row r="37" spans="1:1" x14ac:dyDescent="0.25">
      <c r="A37" s="1">
        <v>0.60416666666666696</v>
      </c>
    </row>
    <row r="38" spans="1:1" x14ac:dyDescent="0.25">
      <c r="A38" s="1">
        <v>0.625</v>
      </c>
    </row>
    <row r="39" spans="1:1" x14ac:dyDescent="0.25">
      <c r="A39" s="1">
        <v>0.64583333333333304</v>
      </c>
    </row>
    <row r="40" spans="1:1" x14ac:dyDescent="0.25">
      <c r="A40" s="1">
        <v>0.66666666666666696</v>
      </c>
    </row>
    <row r="41" spans="1:1" x14ac:dyDescent="0.25">
      <c r="A41" s="1">
        <v>0.6875</v>
      </c>
    </row>
    <row r="42" spans="1:1" x14ac:dyDescent="0.25">
      <c r="A42" s="1">
        <v>0.70833333333333304</v>
      </c>
    </row>
    <row r="43" spans="1:1" x14ac:dyDescent="0.25">
      <c r="A43" s="1">
        <v>0.72916666666666696</v>
      </c>
    </row>
    <row r="44" spans="1:1" x14ac:dyDescent="0.25">
      <c r="A44" s="1">
        <v>0.75</v>
      </c>
    </row>
    <row r="45" spans="1:1" x14ac:dyDescent="0.25">
      <c r="A45" s="1">
        <v>0.77083333333333304</v>
      </c>
    </row>
    <row r="46" spans="1:1" x14ac:dyDescent="0.25">
      <c r="A46" s="1">
        <v>0.79166666666666696</v>
      </c>
    </row>
    <row r="47" spans="1:1" x14ac:dyDescent="0.25">
      <c r="A47" s="1">
        <v>0.8125</v>
      </c>
    </row>
    <row r="48" spans="1:1" x14ac:dyDescent="0.25">
      <c r="A48" s="1">
        <v>0.83333333333333304</v>
      </c>
    </row>
    <row r="49" spans="1:1" x14ac:dyDescent="0.25">
      <c r="A49" s="1">
        <v>0.85416666666666696</v>
      </c>
    </row>
    <row r="50" spans="1:1" x14ac:dyDescent="0.25">
      <c r="A50" s="1">
        <v>0.875</v>
      </c>
    </row>
    <row r="51" spans="1:1" x14ac:dyDescent="0.25">
      <c r="A51" s="1">
        <v>0.89583333333333304</v>
      </c>
    </row>
    <row r="52" spans="1:1" x14ac:dyDescent="0.25">
      <c r="A52" s="1">
        <v>0.91666666666666696</v>
      </c>
    </row>
    <row r="53" spans="1:1" x14ac:dyDescent="0.25">
      <c r="A53" s="1">
        <v>0.9375</v>
      </c>
    </row>
    <row r="54" spans="1:1" x14ac:dyDescent="0.25">
      <c r="A54" s="1">
        <v>0.95833333333333304</v>
      </c>
    </row>
    <row r="55" spans="1:1" x14ac:dyDescent="0.25">
      <c r="A55" s="1">
        <v>0.97916666666666696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 Shift Schedule</vt:lpstr>
      <vt:lpstr>Settings</vt:lpstr>
      <vt:lpstr>Sheet3</vt:lpstr>
      <vt:lpstr>DayCodes</vt:lpstr>
      <vt:lpstr>TimeSelections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2015-05-13T00:51:45Z</dcterms:created>
  <dcterms:modified xsi:type="dcterms:W3CDTF">2015-05-14T02:07:51Z</dcterms:modified>
</cp:coreProperties>
</file>